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bastian.lundborg\AppData\Roaming\iManage\Work\Recent\Alelion Energy Systems AB - Inledande åtgärder - VST2834-001\"/>
    </mc:Choice>
  </mc:AlternateContent>
  <xr:revisionPtr revIDLastSave="0" documentId="13_ncr:1_{5C8D232F-EBAF-4A58-8E64-FED4D50A701E}" xr6:coauthVersionLast="47" xr6:coauthVersionMax="47" xr10:uidLastSave="{00000000-0000-0000-0000-000000000000}"/>
  <bookViews>
    <workbookView xWindow="60" yWindow="0" windowWidth="17220" windowHeight="16680" xr2:uid="{0B8421FF-1C04-447E-904A-689254A1FD4D}"/>
  </bookViews>
  <sheets>
    <sheet name="Spare Parts" sheetId="3" r:id="rId1"/>
    <sheet name="24V-48V Battery" sheetId="7" r:id="rId2"/>
  </sheets>
  <definedNames>
    <definedName name="_xlnm.Print_Area" localSheetId="0">'Spare Parts'!$A$1:$E$9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6" i="7" l="1"/>
  <c r="H3" i="7"/>
  <c r="H4" i="7"/>
  <c r="H5" i="7"/>
  <c r="H6" i="7"/>
  <c r="H7" i="7"/>
  <c r="H8" i="7"/>
  <c r="H9" i="7"/>
  <c r="H10" i="7"/>
  <c r="H11" i="7"/>
  <c r="H12" i="7"/>
  <c r="H13" i="7"/>
  <c r="H14" i="7"/>
  <c r="H15" i="7"/>
  <c r="H2" i="7"/>
  <c r="H3" i="3"/>
  <c r="H4" i="3"/>
  <c r="H5" i="3"/>
  <c r="H6" i="3"/>
  <c r="H7" i="3"/>
  <c r="H8" i="3"/>
  <c r="H9" i="3"/>
  <c r="H10" i="3" l="1"/>
</calcChain>
</file>

<file path=xl/sharedStrings.xml><?xml version="1.0" encoding="utf-8"?>
<sst xmlns="http://schemas.openxmlformats.org/spreadsheetml/2006/main" count="87" uniqueCount="55">
  <si>
    <t>Toyota Item Number</t>
  </si>
  <si>
    <t>Toyota Item Description</t>
  </si>
  <si>
    <t>Supplier Item Name</t>
  </si>
  <si>
    <t>CELLMODULE</t>
  </si>
  <si>
    <t>Alelion purchase price in SEK</t>
  </si>
  <si>
    <t>Supp. Item No</t>
  </si>
  <si>
    <t>Available stock</t>
  </si>
  <si>
    <t>Cell Module 1S11P</t>
  </si>
  <si>
    <t>Cell Module 1S9P</t>
  </si>
  <si>
    <t>Cell Module 2S16P</t>
  </si>
  <si>
    <t>Cell Module 2S9P</t>
  </si>
  <si>
    <t>Cell Module 2S11P</t>
  </si>
  <si>
    <t>Cell module 4S7P</t>
  </si>
  <si>
    <t>Cell module 3S7P</t>
  </si>
  <si>
    <t>1003105ALN</t>
  </si>
  <si>
    <t>1002833</t>
  </si>
  <si>
    <t>EP48310ACWT-CB1-E</t>
  </si>
  <si>
    <t>1003058</t>
  </si>
  <si>
    <t>51,8VLiIon308_OEM_51513861</t>
  </si>
  <si>
    <t>1003200</t>
  </si>
  <si>
    <t>51,8VLiIon308_OEM_51519701</t>
  </si>
  <si>
    <t>1003220</t>
  </si>
  <si>
    <t>51,8VLiIon448_OEM_51519703</t>
  </si>
  <si>
    <t>1003400</t>
  </si>
  <si>
    <t>Alelion LIB Gen 2 48V 308Ah</t>
  </si>
  <si>
    <t>1003412</t>
  </si>
  <si>
    <t>Alelion LIB 24V/196</t>
  </si>
  <si>
    <t>1003413</t>
  </si>
  <si>
    <t>Alelion LIB 24V/252Ah</t>
  </si>
  <si>
    <t>1003461</t>
  </si>
  <si>
    <t>Alelion LIB 24V/196Ah</t>
  </si>
  <si>
    <t>1003600</t>
  </si>
  <si>
    <t>Alelion LIB Gen 2 48V 448Ah</t>
  </si>
  <si>
    <t>1003860</t>
  </si>
  <si>
    <t>25,6VLiIon252_OEM_51533532</t>
  </si>
  <si>
    <t>1004083</t>
  </si>
  <si>
    <t>51,8VLiIon448_OEM_51533524</t>
  </si>
  <si>
    <t>1004600</t>
  </si>
  <si>
    <t>EP48460CWT-CB2-T-E</t>
  </si>
  <si>
    <t>1004836</t>
  </si>
  <si>
    <t>EP48310CWT-CB2-T-E</t>
  </si>
  <si>
    <t>1004955</t>
  </si>
  <si>
    <t>Ale Li-ION 24V252Ah Auto</t>
  </si>
  <si>
    <t>Customer Price EUR</t>
  </si>
  <si>
    <t>battery Type</t>
  </si>
  <si>
    <t>TMH</t>
  </si>
  <si>
    <t>JH</t>
  </si>
  <si>
    <t>battery Condition</t>
  </si>
  <si>
    <t>New</t>
  </si>
  <si>
    <t>Used</t>
  </si>
  <si>
    <t>Battery Product Number</t>
  </si>
  <si>
    <t>Description</t>
  </si>
  <si>
    <t>Manufacturing Cost SEK</t>
  </si>
  <si>
    <t>Stock in total price in SEK</t>
  </si>
  <si>
    <t>Price in total SEK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</si>
</sst>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k_r"/>
    <numFmt numFmtId="165" formatCode="##,###,###,###,##0.00####"/>
  </numFmts>
  <fonts count="7" x14ac:knownFonts="1">
    <font>
      <sz val="11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8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/>
  </cellStyleXfs>
  <cellXfs count="20">
    <xf numFmtId="0" fontId="0" fillId="0" borderId="0" xfId="0"/>
    <xf numFmtId="0" fontId="0" fillId="3" borderId="0" xfId="0" applyFill="1"/>
    <xf numFmtId="0" fontId="0" fillId="3" borderId="0" xfId="0" applyFill="1" applyAlignment="1">
      <alignment horizontal="left"/>
    </xf>
    <xf numFmtId="0" fontId="0" fillId="0" borderId="0" xfId="0" applyAlignment="1">
      <alignment horizontal="left"/>
    </xf>
    <xf numFmtId="0" fontId="0" fillId="3" borderId="0" xfId="0" applyFill="1" applyAlignment="1">
      <alignment horizontal="center" vertical="center"/>
    </xf>
    <xf numFmtId="3" fontId="5" fillId="3" borderId="1" xfId="0" applyNumberFormat="1" applyFont="1" applyFill="1" applyBorder="1" applyAlignment="1">
      <alignment horizontal="left"/>
    </xf>
    <xf numFmtId="3" fontId="5" fillId="3" borderId="1" xfId="0" applyNumberFormat="1" applyFont="1" applyFill="1" applyBorder="1" applyAlignment="1">
      <alignment horizontal="center" vertical="center"/>
    </xf>
    <xf numFmtId="165" fontId="0" fillId="0" borderId="0" xfId="0" applyNumberFormat="1"/>
    <xf numFmtId="164" fontId="3" fillId="4" borderId="1" xfId="1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" fontId="5" fillId="3" borderId="1" xfId="0" applyNumberFormat="1" applyFont="1" applyFill="1" applyBorder="1" applyAlignment="1">
      <alignment horizontal="left"/>
    </xf>
    <xf numFmtId="165" fontId="0" fillId="0" borderId="1" xfId="0" applyNumberFormat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6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165" fontId="0" fillId="0" borderId="0" xfId="0" applyNumberFormat="1" applyAlignment="1">
      <alignment horizontal="center" vertical="center"/>
    </xf>
  </cellXfs>
  <cellStyles count="3">
    <cellStyle name="Neutral" xfId="1" builtinId="28"/>
    <cellStyle name="Normal" xfId="0" builtinId="0"/>
    <cellStyle name="Normal 2 2" xfId="2" xr:uid="{799EB44A-6796-4DA3-95AF-C1EB3078B442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B237C-BE38-4BC2-A76B-5841CAA39DE4}">
  <sheetPr>
    <pageSetUpPr fitToPage="1"/>
  </sheetPr>
  <dimension ref="A1:Z10"/>
  <sheetViews>
    <sheetView tabSelected="1" topLeftCell="B2" zoomScale="97" zoomScaleNormal="100" zoomScaleSheetLayoutView="37" zoomScalePageLayoutView="85" workbookViewId="0">
      <pane ySplit="1" topLeftCell="A3" activePane="bottomLeft" state="frozen"/>
      <selection activeCell="C2" sqref="C2"/>
      <selection pane="bottomLeft" activeCell="H16" sqref="H16"/>
    </sheetView>
  </sheetViews>
  <sheetFormatPr defaultRowHeight="14.4" x14ac:dyDescent="0.3"/>
  <cols>
    <col min="1" max="1" width="17.6640625" customWidth="1"/>
    <col min="2" max="2" width="45" style="3" customWidth="1"/>
    <col min="3" max="3" width="20.88671875" style="3" customWidth="1"/>
    <col min="4" max="4" width="38.44140625" style="3" customWidth="1"/>
    <col min="5" max="5" width="25.109375" style="10" customWidth="1"/>
    <col min="6" max="6" width="12.6640625" style="10" customWidth="1"/>
    <col min="7" max="7" width="16.6640625" style="10" customWidth="1"/>
    <col min="8" max="8" width="15.5546875" customWidth="1"/>
    <col min="10" max="10" width="34.88671875" bestFit="1" customWidth="1"/>
  </cols>
  <sheetData>
    <row r="1" spans="1:26" hidden="1" x14ac:dyDescent="0.3">
      <c r="B1" s="2"/>
      <c r="C1" s="2"/>
      <c r="D1" s="2"/>
      <c r="E1" s="4"/>
      <c r="F1" s="4"/>
      <c r="G1" s="4"/>
    </row>
    <row r="2" spans="1:26" ht="60.75" customHeight="1" x14ac:dyDescent="0.3">
      <c r="A2" s="9" t="s">
        <v>0</v>
      </c>
      <c r="B2" s="9" t="s">
        <v>1</v>
      </c>
      <c r="C2" s="9" t="s">
        <v>5</v>
      </c>
      <c r="D2" s="9" t="s">
        <v>2</v>
      </c>
      <c r="E2" s="9" t="s">
        <v>6</v>
      </c>
      <c r="F2" s="9" t="s">
        <v>43</v>
      </c>
      <c r="G2" s="18" t="s">
        <v>4</v>
      </c>
      <c r="H2" s="17" t="s">
        <v>53</v>
      </c>
    </row>
    <row r="3" spans="1:26" x14ac:dyDescent="0.3">
      <c r="A3" s="5"/>
      <c r="B3" s="5" t="s">
        <v>7</v>
      </c>
      <c r="C3" s="13">
        <v>1003033</v>
      </c>
      <c r="D3" s="5" t="s">
        <v>3</v>
      </c>
      <c r="E3" s="6">
        <v>21</v>
      </c>
      <c r="F3" s="6">
        <v>1600</v>
      </c>
      <c r="G3" s="6">
        <v>4985.57</v>
      </c>
      <c r="H3" s="11">
        <f t="shared" ref="H3:H9" si="0">E3*G3</f>
        <v>104696.97</v>
      </c>
      <c r="K3" s="7"/>
      <c r="L3" s="7"/>
    </row>
    <row r="4" spans="1:26" x14ac:dyDescent="0.3">
      <c r="A4" s="5" t="s">
        <v>14</v>
      </c>
      <c r="B4" s="5" t="s">
        <v>11</v>
      </c>
      <c r="C4" s="13">
        <v>1003105</v>
      </c>
      <c r="D4" s="5" t="s">
        <v>3</v>
      </c>
      <c r="E4" s="6">
        <v>35</v>
      </c>
      <c r="F4" s="6">
        <v>1600</v>
      </c>
      <c r="G4" s="6">
        <v>6692.67</v>
      </c>
      <c r="H4" s="11">
        <f t="shared" si="0"/>
        <v>234243.45</v>
      </c>
      <c r="K4" s="7"/>
      <c r="L4" s="7"/>
    </row>
    <row r="5" spans="1:26" s="1" customFormat="1" ht="15" customHeight="1" x14ac:dyDescent="0.3">
      <c r="A5" s="5"/>
      <c r="B5" s="5" t="s">
        <v>10</v>
      </c>
      <c r="C5" s="13">
        <v>1003245</v>
      </c>
      <c r="D5" s="5" t="s">
        <v>3</v>
      </c>
      <c r="E5" s="6">
        <v>25</v>
      </c>
      <c r="F5" s="6">
        <v>1600</v>
      </c>
      <c r="G5" s="6">
        <v>7262.48</v>
      </c>
      <c r="H5" s="11">
        <f t="shared" si="0"/>
        <v>181562</v>
      </c>
      <c r="I5"/>
      <c r="J5"/>
      <c r="K5" s="7"/>
      <c r="L5" s="7"/>
      <c r="M5"/>
      <c r="N5"/>
      <c r="O5"/>
      <c r="P5"/>
      <c r="Q5"/>
      <c r="R5"/>
      <c r="S5"/>
      <c r="T5"/>
      <c r="U5"/>
      <c r="V5"/>
      <c r="W5"/>
      <c r="X5"/>
      <c r="Y5"/>
      <c r="Z5"/>
    </row>
    <row r="6" spans="1:26" s="1" customFormat="1" ht="15" customHeight="1" x14ac:dyDescent="0.3">
      <c r="A6" s="5"/>
      <c r="B6" s="5" t="s">
        <v>8</v>
      </c>
      <c r="C6" s="13">
        <v>1003259</v>
      </c>
      <c r="D6" s="5" t="s">
        <v>3</v>
      </c>
      <c r="E6" s="6">
        <v>59</v>
      </c>
      <c r="F6" s="6">
        <v>1600</v>
      </c>
      <c r="G6" s="6">
        <v>4008.22</v>
      </c>
      <c r="H6" s="11">
        <f t="shared" si="0"/>
        <v>236484.97999999998</v>
      </c>
      <c r="I6"/>
      <c r="J6"/>
      <c r="K6" s="7"/>
      <c r="L6" s="7"/>
      <c r="M6"/>
      <c r="N6"/>
      <c r="O6"/>
      <c r="P6"/>
      <c r="Q6"/>
      <c r="R6"/>
      <c r="S6"/>
      <c r="T6"/>
      <c r="U6"/>
      <c r="V6"/>
      <c r="W6"/>
      <c r="X6"/>
      <c r="Y6"/>
      <c r="Z6"/>
    </row>
    <row r="7" spans="1:26" x14ac:dyDescent="0.3">
      <c r="A7" s="5"/>
      <c r="B7" s="5" t="s">
        <v>9</v>
      </c>
      <c r="C7" s="13">
        <v>1003296</v>
      </c>
      <c r="D7" s="5" t="s">
        <v>3</v>
      </c>
      <c r="E7" s="6">
        <v>169</v>
      </c>
      <c r="F7" s="6">
        <v>1600</v>
      </c>
      <c r="G7" s="6">
        <v>9382.7199999999993</v>
      </c>
      <c r="H7" s="11">
        <f t="shared" si="0"/>
        <v>1585679.68</v>
      </c>
      <c r="K7" s="7"/>
      <c r="L7" s="7"/>
    </row>
    <row r="8" spans="1:26" x14ac:dyDescent="0.3">
      <c r="A8" s="5"/>
      <c r="B8" s="5" t="s">
        <v>13</v>
      </c>
      <c r="C8" s="13">
        <v>1003312</v>
      </c>
      <c r="D8" s="5" t="s">
        <v>3</v>
      </c>
      <c r="E8" s="6">
        <v>8</v>
      </c>
      <c r="F8" s="6">
        <v>1600</v>
      </c>
      <c r="G8" s="6">
        <v>6592.24</v>
      </c>
      <c r="H8" s="11">
        <f t="shared" si="0"/>
        <v>52737.919999999998</v>
      </c>
      <c r="K8" s="7"/>
      <c r="L8" s="7"/>
    </row>
    <row r="9" spans="1:26" x14ac:dyDescent="0.3">
      <c r="A9" s="5"/>
      <c r="B9" s="5" t="s">
        <v>12</v>
      </c>
      <c r="C9" s="13">
        <v>1003313</v>
      </c>
      <c r="D9" s="5" t="s">
        <v>3</v>
      </c>
      <c r="E9" s="6">
        <v>16</v>
      </c>
      <c r="F9" s="6">
        <v>1600</v>
      </c>
      <c r="G9" s="6">
        <v>8581.93</v>
      </c>
      <c r="H9" s="11">
        <f t="shared" si="0"/>
        <v>137310.88</v>
      </c>
      <c r="K9" s="7"/>
      <c r="L9" s="7"/>
    </row>
    <row r="10" spans="1:26" x14ac:dyDescent="0.3">
      <c r="G10" s="15"/>
      <c r="H10" s="16">
        <f>SUM(H3:H9)</f>
        <v>2532715.88</v>
      </c>
    </row>
  </sheetData>
  <sortState xmlns:xlrd2="http://schemas.microsoft.com/office/spreadsheetml/2017/richdata2" ref="A3:G10">
    <sortCondition ref="C2:C10"/>
  </sortState>
  <phoneticPr fontId="4" type="noConversion"/>
  <conditionalFormatting sqref="A2">
    <cfRule type="duplicateValues" dxfId="1" priority="1" stopIfTrue="1"/>
    <cfRule type="duplicateValues" dxfId="0" priority="2" stopIfTrue="1"/>
  </conditionalFormatting>
  <pageMargins left="0.70866141732283472" right="0.70866141732283472" top="0.74803149606299213" bottom="0.74803149606299213" header="0.31496062992125984" footer="0.31496062992125984"/>
  <pageSetup paperSize="8" scale="73" fitToHeight="0" orientation="landscape" r:id="rId1"/>
  <headerFooter>
    <oddFooter>&amp;L&amp;F&amp;C&amp;D&amp;R&amp;1#&amp;"Calibri"&amp;10&amp;K000000Information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4D480C-6B21-422B-A386-0416405E6207}">
  <dimension ref="A1:H16"/>
  <sheetViews>
    <sheetView workbookViewId="0">
      <selection activeCell="D35" sqref="D35"/>
    </sheetView>
  </sheetViews>
  <sheetFormatPr defaultRowHeight="14.4" x14ac:dyDescent="0.3"/>
  <cols>
    <col min="1" max="1" width="20.5546875" customWidth="1"/>
    <col min="2" max="2" width="29" customWidth="1"/>
    <col min="3" max="3" width="17.6640625" style="10" customWidth="1"/>
    <col min="4" max="4" width="16.6640625" customWidth="1"/>
    <col min="5" max="5" width="17.6640625" style="10" customWidth="1"/>
    <col min="6" max="6" width="13.109375" customWidth="1"/>
    <col min="7" max="7" width="14.6640625" customWidth="1"/>
    <col min="8" max="8" width="16.5546875" customWidth="1"/>
  </cols>
  <sheetData>
    <row r="1" spans="1:8" ht="31.2" x14ac:dyDescent="0.3">
      <c r="A1" s="8" t="s">
        <v>50</v>
      </c>
      <c r="B1" s="8" t="s">
        <v>51</v>
      </c>
      <c r="C1" s="9" t="s">
        <v>6</v>
      </c>
      <c r="D1" s="8" t="s">
        <v>43</v>
      </c>
      <c r="E1" s="8" t="s">
        <v>52</v>
      </c>
      <c r="F1" s="8" t="s">
        <v>44</v>
      </c>
      <c r="G1" s="8" t="s">
        <v>47</v>
      </c>
      <c r="H1" s="8" t="s">
        <v>54</v>
      </c>
    </row>
    <row r="2" spans="1:8" x14ac:dyDescent="0.3">
      <c r="A2" s="11" t="s">
        <v>15</v>
      </c>
      <c r="B2" s="11" t="s">
        <v>16</v>
      </c>
      <c r="C2" s="14">
        <v>1</v>
      </c>
      <c r="D2" s="12">
        <v>12296</v>
      </c>
      <c r="E2" s="14">
        <v>144029.62</v>
      </c>
      <c r="F2" s="12" t="s">
        <v>45</v>
      </c>
      <c r="G2" s="12" t="s">
        <v>49</v>
      </c>
      <c r="H2" s="11">
        <f>C2*E2</f>
        <v>144029.62</v>
      </c>
    </row>
    <row r="3" spans="1:8" x14ac:dyDescent="0.3">
      <c r="A3" s="11" t="s">
        <v>17</v>
      </c>
      <c r="B3" s="11" t="s">
        <v>18</v>
      </c>
      <c r="C3" s="14">
        <v>1</v>
      </c>
      <c r="D3" s="12">
        <v>10994</v>
      </c>
      <c r="E3" s="14">
        <v>103065.06</v>
      </c>
      <c r="F3" s="12" t="s">
        <v>46</v>
      </c>
      <c r="G3" s="12" t="s">
        <v>49</v>
      </c>
      <c r="H3" s="11">
        <f t="shared" ref="H3:H15" si="0">C3*E3</f>
        <v>103065.06</v>
      </c>
    </row>
    <row r="4" spans="1:8" x14ac:dyDescent="0.3">
      <c r="A4" s="11" t="s">
        <v>19</v>
      </c>
      <c r="B4" s="11" t="s">
        <v>20</v>
      </c>
      <c r="C4" s="14">
        <v>1</v>
      </c>
      <c r="D4" s="12">
        <v>10058</v>
      </c>
      <c r="E4" s="14">
        <v>103702.58</v>
      </c>
      <c r="F4" s="12" t="s">
        <v>46</v>
      </c>
      <c r="G4" s="12" t="s">
        <v>49</v>
      </c>
      <c r="H4" s="11">
        <f t="shared" si="0"/>
        <v>103702.58</v>
      </c>
    </row>
    <row r="5" spans="1:8" x14ac:dyDescent="0.3">
      <c r="A5" s="11" t="s">
        <v>21</v>
      </c>
      <c r="B5" s="11" t="s">
        <v>22</v>
      </c>
      <c r="C5" s="14">
        <v>2</v>
      </c>
      <c r="D5" s="12">
        <v>13333</v>
      </c>
      <c r="E5" s="14">
        <v>127008.05</v>
      </c>
      <c r="F5" s="12" t="s">
        <v>46</v>
      </c>
      <c r="G5" s="12" t="s">
        <v>48</v>
      </c>
      <c r="H5" s="11">
        <f t="shared" si="0"/>
        <v>254016.1</v>
      </c>
    </row>
    <row r="6" spans="1:8" x14ac:dyDescent="0.3">
      <c r="A6" s="11" t="s">
        <v>23</v>
      </c>
      <c r="B6" s="11" t="s">
        <v>24</v>
      </c>
      <c r="C6" s="14">
        <v>1</v>
      </c>
      <c r="D6" s="12">
        <v>9436</v>
      </c>
      <c r="E6" s="14">
        <v>86042.66</v>
      </c>
      <c r="F6" s="12" t="s">
        <v>45</v>
      </c>
      <c r="G6" s="12" t="s">
        <v>49</v>
      </c>
      <c r="H6" s="11">
        <f t="shared" si="0"/>
        <v>86042.66</v>
      </c>
    </row>
    <row r="7" spans="1:8" x14ac:dyDescent="0.3">
      <c r="A7" s="11" t="s">
        <v>25</v>
      </c>
      <c r="B7" s="11" t="s">
        <v>26</v>
      </c>
      <c r="C7" s="14">
        <v>1</v>
      </c>
      <c r="D7" s="12">
        <v>3826</v>
      </c>
      <c r="E7" s="14">
        <v>38480.28</v>
      </c>
      <c r="F7" s="12" t="s">
        <v>45</v>
      </c>
      <c r="G7" s="12" t="s">
        <v>49</v>
      </c>
      <c r="H7" s="11">
        <f t="shared" si="0"/>
        <v>38480.28</v>
      </c>
    </row>
    <row r="8" spans="1:8" x14ac:dyDescent="0.3">
      <c r="A8" s="11" t="s">
        <v>27</v>
      </c>
      <c r="B8" s="11" t="s">
        <v>28</v>
      </c>
      <c r="C8" s="14">
        <v>2</v>
      </c>
      <c r="D8" s="12">
        <v>4808</v>
      </c>
      <c r="E8" s="14">
        <v>44654.06</v>
      </c>
      <c r="F8" s="12" t="s">
        <v>45</v>
      </c>
      <c r="G8" s="12" t="s">
        <v>48</v>
      </c>
      <c r="H8" s="11">
        <f t="shared" si="0"/>
        <v>89308.12</v>
      </c>
    </row>
    <row r="9" spans="1:8" x14ac:dyDescent="0.3">
      <c r="A9" s="11" t="s">
        <v>29</v>
      </c>
      <c r="B9" s="11" t="s">
        <v>30</v>
      </c>
      <c r="C9" s="14">
        <v>9</v>
      </c>
      <c r="D9" s="12">
        <v>3887</v>
      </c>
      <c r="E9" s="14">
        <v>37168.82</v>
      </c>
      <c r="F9" s="12" t="s">
        <v>45</v>
      </c>
      <c r="G9" s="12" t="s">
        <v>48</v>
      </c>
      <c r="H9" s="11">
        <f t="shared" si="0"/>
        <v>334519.38</v>
      </c>
    </row>
    <row r="10" spans="1:8" x14ac:dyDescent="0.3">
      <c r="A10" s="11" t="s">
        <v>31</v>
      </c>
      <c r="B10" s="11" t="s">
        <v>32</v>
      </c>
      <c r="C10" s="14">
        <v>1</v>
      </c>
      <c r="D10" s="12">
        <v>12963</v>
      </c>
      <c r="E10" s="14">
        <v>109488.86</v>
      </c>
      <c r="F10" s="12" t="s">
        <v>45</v>
      </c>
      <c r="G10" s="12" t="s">
        <v>49</v>
      </c>
      <c r="H10" s="11">
        <f t="shared" si="0"/>
        <v>109488.86</v>
      </c>
    </row>
    <row r="11" spans="1:8" x14ac:dyDescent="0.3">
      <c r="A11" s="11" t="s">
        <v>33</v>
      </c>
      <c r="B11" s="11" t="s">
        <v>34</v>
      </c>
      <c r="C11" s="14">
        <v>2</v>
      </c>
      <c r="D11" s="12">
        <v>5387</v>
      </c>
      <c r="E11" s="14">
        <v>52936.160000000003</v>
      </c>
      <c r="F11" s="12" t="s">
        <v>46</v>
      </c>
      <c r="G11" s="12" t="s">
        <v>49</v>
      </c>
      <c r="H11" s="11">
        <f t="shared" si="0"/>
        <v>105872.32000000001</v>
      </c>
    </row>
    <row r="12" spans="1:8" x14ac:dyDescent="0.3">
      <c r="A12" s="11" t="s">
        <v>35</v>
      </c>
      <c r="B12" s="11" t="s">
        <v>36</v>
      </c>
      <c r="C12" s="14">
        <v>1</v>
      </c>
      <c r="D12" s="12">
        <v>12983</v>
      </c>
      <c r="E12" s="14">
        <v>131108.66</v>
      </c>
      <c r="F12" s="12" t="s">
        <v>46</v>
      </c>
      <c r="G12" s="12" t="s">
        <v>49</v>
      </c>
      <c r="H12" s="11">
        <f t="shared" si="0"/>
        <v>131108.66</v>
      </c>
    </row>
    <row r="13" spans="1:8" x14ac:dyDescent="0.3">
      <c r="A13" s="11" t="s">
        <v>37</v>
      </c>
      <c r="B13" s="11" t="s">
        <v>38</v>
      </c>
      <c r="C13" s="14">
        <v>1</v>
      </c>
      <c r="D13" s="12">
        <v>12414</v>
      </c>
      <c r="E13" s="14">
        <v>123141.04</v>
      </c>
      <c r="F13" s="12" t="s">
        <v>45</v>
      </c>
      <c r="G13" s="12" t="s">
        <v>48</v>
      </c>
      <c r="H13" s="11">
        <f t="shared" si="0"/>
        <v>123141.04</v>
      </c>
    </row>
    <row r="14" spans="1:8" x14ac:dyDescent="0.3">
      <c r="A14" s="11" t="s">
        <v>39</v>
      </c>
      <c r="B14" s="11" t="s">
        <v>40</v>
      </c>
      <c r="C14" s="14">
        <v>1</v>
      </c>
      <c r="D14" s="12">
        <v>9538</v>
      </c>
      <c r="E14" s="14">
        <v>102006.82</v>
      </c>
      <c r="F14" s="12" t="s">
        <v>45</v>
      </c>
      <c r="G14" s="12" t="s">
        <v>49</v>
      </c>
      <c r="H14" s="11">
        <f t="shared" si="0"/>
        <v>102006.82</v>
      </c>
    </row>
    <row r="15" spans="1:8" x14ac:dyDescent="0.3">
      <c r="A15" s="11" t="s">
        <v>41</v>
      </c>
      <c r="B15" s="11" t="s">
        <v>42</v>
      </c>
      <c r="C15" s="14">
        <v>1</v>
      </c>
      <c r="D15" s="12">
        <v>6317</v>
      </c>
      <c r="E15" s="14">
        <v>48100.51</v>
      </c>
      <c r="F15" s="12" t="s">
        <v>45</v>
      </c>
      <c r="G15" s="12" t="s">
        <v>49</v>
      </c>
      <c r="H15" s="11">
        <f t="shared" si="0"/>
        <v>48100.51</v>
      </c>
    </row>
    <row r="16" spans="1:8" x14ac:dyDescent="0.3">
      <c r="E16" s="19"/>
      <c r="H16" s="16">
        <f>SUM(H2:H15)</f>
        <v>1772882.0100000002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Spare Parts</vt:lpstr>
      <vt:lpstr>24V-48V Battery</vt:lpstr>
      <vt:lpstr>'Spare Parts'!Utskriftsområde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Wetterberg Robin</dc:creator>
  <cp:lastModifiedBy>Sebastian Lundborg</cp:lastModifiedBy>
  <cp:lastPrinted>2023-03-08T13:46:56Z</cp:lastPrinted>
  <dcterms:created xsi:type="dcterms:W3CDTF">2019-03-25T11:50:05Z</dcterms:created>
  <dcterms:modified xsi:type="dcterms:W3CDTF">2023-12-21T10:22:53Z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cd4ed3a-2150-4db7-9fdf-18419c2ded52_Enabled">
    <vt:lpwstr>True</vt:lpwstr>
  </property>
  <property fmtid="{D5CDD505-2E9C-101B-9397-08002B2CF9AE}" pid="3" name="MSIP_Label_3cd4ed3a-2150-4db7-9fdf-18419c2ded52_SiteId">
    <vt:lpwstr>c3af1697-15c2-44e3-99ae-9f34166c36fb</vt:lpwstr>
  </property>
  <property fmtid="{D5CDD505-2E9C-101B-9397-08002B2CF9AE}" pid="4" name="MSIP_Label_3cd4ed3a-2150-4db7-9fdf-18419c2ded52_Owner">
    <vt:lpwstr>Petter.Knutsson@toyota-industries.eu</vt:lpwstr>
  </property>
  <property fmtid="{D5CDD505-2E9C-101B-9397-08002B2CF9AE}" pid="5" name="MSIP_Label_3cd4ed3a-2150-4db7-9fdf-18419c2ded52_SetDate">
    <vt:lpwstr>2019-10-29T13:11:01.0608053Z</vt:lpwstr>
  </property>
  <property fmtid="{D5CDD505-2E9C-101B-9397-08002B2CF9AE}" pid="6" name="MSIP_Label_3cd4ed3a-2150-4db7-9fdf-18419c2ded52_Name">
    <vt:lpwstr>Internal</vt:lpwstr>
  </property>
  <property fmtid="{D5CDD505-2E9C-101B-9397-08002B2CF9AE}" pid="7" name="MSIP_Label_3cd4ed3a-2150-4db7-9fdf-18419c2ded52_Application">
    <vt:lpwstr>Microsoft Azure Information Protection</vt:lpwstr>
  </property>
  <property fmtid="{D5CDD505-2E9C-101B-9397-08002B2CF9AE}" pid="8" name="MSIP_Label_3cd4ed3a-2150-4db7-9fdf-18419c2ded52_ActionId">
    <vt:lpwstr>df6bc983-6d7a-43f6-9d59-405a6d8eb8c2</vt:lpwstr>
  </property>
  <property fmtid="{D5CDD505-2E9C-101B-9397-08002B2CF9AE}" pid="9" name="MSIP_Label_3cd4ed3a-2150-4db7-9fdf-18419c2ded52_Extended_MSFT_Method">
    <vt:lpwstr>Automatic</vt:lpwstr>
  </property>
  <property fmtid="{D5CDD505-2E9C-101B-9397-08002B2CF9AE}" pid="10" name="Sensitivity">
    <vt:lpwstr>Internal</vt:lpwstr>
  </property>
</Properties>
</file>